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15" windowHeight="10935" tabRatio="61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Ted Cashin</author>
  </authors>
  <commentList>
    <comment ref="D3" authorId="0">
      <text>
        <r>
          <rPr>
            <b/>
            <sz val="8"/>
            <rFont val="Tahoma"/>
            <family val="0"/>
          </rPr>
          <t>Ted Cashin:</t>
        </r>
        <r>
          <rPr>
            <sz val="8"/>
            <rFont val="Tahoma"/>
            <family val="0"/>
          </rPr>
          <t xml:space="preserve">
May not work due to two different LT gain rates this year.</t>
        </r>
      </text>
    </comment>
    <comment ref="G12" authorId="0">
      <text>
        <r>
          <rPr>
            <b/>
            <sz val="8"/>
            <rFont val="Tahoma"/>
            <family val="0"/>
          </rPr>
          <t>Ted Cashin:</t>
        </r>
        <r>
          <rPr>
            <sz val="8"/>
            <rFont val="Tahoma"/>
            <family val="0"/>
          </rPr>
          <t xml:space="preserve">
2006 allowed a tax credit of $30 for phone tax charges</t>
        </r>
      </text>
    </comment>
    <comment ref="A6" authorId="0">
      <text>
        <r>
          <rPr>
            <b/>
            <sz val="8"/>
            <rFont val="Tahoma"/>
            <family val="0"/>
          </rPr>
          <t>Ted Cashin:</t>
        </r>
        <r>
          <rPr>
            <sz val="8"/>
            <rFont val="Tahoma"/>
            <family val="0"/>
          </rPr>
          <t xml:space="preserve">
Includes qualified dividends (if any).</t>
        </r>
      </text>
    </comment>
    <comment ref="A7" authorId="0">
      <text>
        <r>
          <rPr>
            <b/>
            <sz val="8"/>
            <rFont val="Tahoma"/>
            <family val="0"/>
          </rPr>
          <t>Ted Cashin:</t>
        </r>
        <r>
          <rPr>
            <sz val="8"/>
            <rFont val="Tahoma"/>
            <family val="0"/>
          </rPr>
          <t xml:space="preserve">
Qualified dividends are taxed at the LT gains rate. This was introduced in 2003, so before that qualified dividends would be zero.</t>
        </r>
      </text>
    </comment>
    <comment ref="A8" authorId="0">
      <text>
        <r>
          <rPr>
            <b/>
            <sz val="8"/>
            <rFont val="Tahoma"/>
            <family val="0"/>
          </rPr>
          <t>Ted Cashin:</t>
        </r>
        <r>
          <rPr>
            <sz val="8"/>
            <rFont val="Tahoma"/>
            <family val="0"/>
          </rPr>
          <t xml:space="preserve">
Only if a refund was received. If state income tax was owed last year, enter 0.</t>
        </r>
      </text>
    </comment>
    <comment ref="A17" authorId="0">
      <text>
        <r>
          <rPr>
            <b/>
            <sz val="8"/>
            <rFont val="Tahoma"/>
            <family val="0"/>
          </rPr>
          <t>Ted Cashin:</t>
        </r>
        <r>
          <rPr>
            <sz val="8"/>
            <rFont val="Tahoma"/>
            <family val="0"/>
          </rPr>
          <t xml:space="preserve">
Deducts qualified dividends and LT gains. If amount is less than $99,000 round down to the nearest $50 and add $25 to get the amount shown in the tax tables. Over $99,000 just uses math.</t>
        </r>
      </text>
    </comment>
    <comment ref="A19" authorId="0">
      <text>
        <r>
          <rPr>
            <b/>
            <sz val="8"/>
            <rFont val="Tahoma"/>
            <family val="0"/>
          </rPr>
          <t>Ted Cashin:</t>
        </r>
        <r>
          <rPr>
            <sz val="8"/>
            <rFont val="Tahoma"/>
            <family val="0"/>
          </rPr>
          <t xml:space="preserve">
Qualified dividends and long term gains (less ST losses). If LT gains are smaller than ST losses, then this will be 0 and net loss will be included in regular income, otherwise combine LT and ST at the LT rate.</t>
        </r>
      </text>
    </comment>
  </commentList>
</comments>
</file>

<file path=xl/sharedStrings.xml><?xml version="1.0" encoding="utf-8"?>
<sst xmlns="http://schemas.openxmlformats.org/spreadsheetml/2006/main" count="32" uniqueCount="32">
  <si>
    <t>Start A</t>
  </si>
  <si>
    <t>Rate A</t>
  </si>
  <si>
    <t>Start B</t>
  </si>
  <si>
    <t>Rate B</t>
  </si>
  <si>
    <t>Start C</t>
  </si>
  <si>
    <t>Rate C</t>
  </si>
  <si>
    <t>Start D</t>
  </si>
  <si>
    <t>Rate D</t>
  </si>
  <si>
    <t>Start E</t>
  </si>
  <si>
    <t>Start F</t>
  </si>
  <si>
    <t>Rate E</t>
  </si>
  <si>
    <t>Rate F</t>
  </si>
  <si>
    <t>Wages</t>
  </si>
  <si>
    <t>Taxable Interest</t>
  </si>
  <si>
    <t>Qual. Dividends</t>
  </si>
  <si>
    <t>Deductions</t>
  </si>
  <si>
    <t>Personal Exemption</t>
  </si>
  <si>
    <t>Gross Income</t>
  </si>
  <si>
    <t>Regular Taxed Income</t>
  </si>
  <si>
    <t>Tax on reg. income</t>
  </si>
  <si>
    <t>Total tax</t>
  </si>
  <si>
    <t>Owed</t>
  </si>
  <si>
    <t>State Refund</t>
  </si>
  <si>
    <t>Taxable Income</t>
  </si>
  <si>
    <t>LT Capital Gains</t>
  </si>
  <si>
    <t>ST Capital Gains</t>
  </si>
  <si>
    <t>Dividends</t>
  </si>
  <si>
    <t>LT Capital Gains Rate</t>
  </si>
  <si>
    <t>LT Gains &amp; Q Div Tax</t>
  </si>
  <si>
    <t>LT Gains &amp; Q Dividends</t>
  </si>
  <si>
    <t>Taxes Withheld</t>
  </si>
  <si>
    <t>Tax Credits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</si>
</sst>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9" fontId="0" fillId="0" borderId="0" xfId="57" applyFont="1" applyAlignment="1">
      <alignment/>
    </xf>
    <xf numFmtId="164" fontId="0" fillId="0" borderId="0" xfId="57" applyNumberFormat="1" applyFont="1" applyAlignment="1">
      <alignment/>
    </xf>
    <xf numFmtId="0" fontId="5" fillId="0" borderId="0" xfId="0" applyFont="1" applyAlignment="1">
      <alignment/>
    </xf>
    <xf numFmtId="9" fontId="0" fillId="0" borderId="0" xfId="57" applyFont="1" applyAlignment="1">
      <alignment/>
    </xf>
    <xf numFmtId="164" fontId="0" fillId="0" borderId="0" xfId="57" applyNumberFormat="1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1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20.140625" style="0" customWidth="1"/>
    <col min="2" max="2" width="10.421875" style="0" customWidth="1"/>
  </cols>
  <sheetData>
    <row r="3" spans="2:10" ht="15">
      <c r="B3" s="6">
        <v>2001</v>
      </c>
      <c r="C3" s="3">
        <v>2002</v>
      </c>
      <c r="D3" s="3">
        <v>2003</v>
      </c>
      <c r="E3" s="3">
        <v>2004</v>
      </c>
      <c r="F3" s="3">
        <v>2005</v>
      </c>
      <c r="G3" s="3">
        <v>2006</v>
      </c>
      <c r="H3" s="3">
        <v>2007</v>
      </c>
      <c r="I3" s="3">
        <v>2008</v>
      </c>
      <c r="J3" s="3">
        <v>2009</v>
      </c>
    </row>
    <row r="4" spans="1:10" ht="15">
      <c r="A4" t="s">
        <v>12</v>
      </c>
      <c r="B4">
        <v>60000</v>
      </c>
      <c r="C4">
        <v>60000</v>
      </c>
      <c r="D4">
        <v>60000</v>
      </c>
      <c r="E4">
        <v>60000</v>
      </c>
      <c r="F4">
        <v>60000</v>
      </c>
      <c r="G4">
        <v>60000</v>
      </c>
      <c r="H4">
        <v>60000</v>
      </c>
      <c r="I4">
        <v>60000</v>
      </c>
      <c r="J4">
        <v>60000</v>
      </c>
    </row>
    <row r="5" spans="1:10" ht="15">
      <c r="A5" t="s">
        <v>13</v>
      </c>
      <c r="B5">
        <v>100</v>
      </c>
      <c r="C5">
        <v>100</v>
      </c>
      <c r="D5">
        <v>100</v>
      </c>
      <c r="E5">
        <v>100</v>
      </c>
      <c r="F5">
        <v>100</v>
      </c>
      <c r="G5">
        <v>100</v>
      </c>
      <c r="H5">
        <v>100</v>
      </c>
      <c r="I5">
        <v>100</v>
      </c>
      <c r="J5">
        <v>100</v>
      </c>
    </row>
    <row r="6" spans="1:10" ht="15">
      <c r="A6" t="s">
        <v>26</v>
      </c>
      <c r="B6">
        <v>400</v>
      </c>
      <c r="C6">
        <v>400</v>
      </c>
      <c r="D6">
        <v>400</v>
      </c>
      <c r="E6">
        <v>400</v>
      </c>
      <c r="F6">
        <v>400</v>
      </c>
      <c r="G6">
        <v>400</v>
      </c>
      <c r="H6">
        <v>400</v>
      </c>
      <c r="I6">
        <v>400</v>
      </c>
      <c r="J6">
        <v>400</v>
      </c>
    </row>
    <row r="7" spans="1:10" ht="15">
      <c r="A7" t="s">
        <v>14</v>
      </c>
      <c r="B7">
        <v>0</v>
      </c>
      <c r="C7">
        <v>0</v>
      </c>
      <c r="D7">
        <v>300</v>
      </c>
      <c r="E7">
        <v>300</v>
      </c>
      <c r="F7">
        <v>300</v>
      </c>
      <c r="G7">
        <v>300</v>
      </c>
      <c r="H7">
        <v>300</v>
      </c>
      <c r="I7">
        <v>300</v>
      </c>
      <c r="J7">
        <v>300</v>
      </c>
    </row>
    <row r="8" spans="1:10" ht="15">
      <c r="A8" t="s">
        <v>22</v>
      </c>
      <c r="B8">
        <v>100</v>
      </c>
      <c r="C8">
        <v>100</v>
      </c>
      <c r="D8">
        <v>100</v>
      </c>
      <c r="E8">
        <v>100</v>
      </c>
      <c r="F8">
        <v>100</v>
      </c>
      <c r="G8">
        <v>100</v>
      </c>
      <c r="H8">
        <v>100</v>
      </c>
      <c r="I8">
        <v>100</v>
      </c>
      <c r="J8">
        <v>100</v>
      </c>
    </row>
    <row r="9" spans="1:10" ht="15">
      <c r="A9" t="s">
        <v>25</v>
      </c>
      <c r="B9">
        <v>200</v>
      </c>
      <c r="C9">
        <v>200</v>
      </c>
      <c r="D9">
        <v>200</v>
      </c>
      <c r="E9">
        <v>200</v>
      </c>
      <c r="F9">
        <v>200</v>
      </c>
      <c r="G9">
        <v>200</v>
      </c>
      <c r="H9">
        <v>200</v>
      </c>
      <c r="I9">
        <v>200</v>
      </c>
      <c r="J9">
        <v>200</v>
      </c>
    </row>
    <row r="10" spans="1:10" ht="15">
      <c r="A10" t="s">
        <v>24</v>
      </c>
      <c r="B10">
        <v>1000</v>
      </c>
      <c r="C10">
        <v>1000</v>
      </c>
      <c r="D10">
        <v>1000</v>
      </c>
      <c r="E10">
        <v>1000</v>
      </c>
      <c r="F10">
        <v>1000</v>
      </c>
      <c r="G10">
        <v>1000</v>
      </c>
      <c r="H10">
        <v>1000</v>
      </c>
      <c r="I10">
        <v>1000</v>
      </c>
      <c r="J10">
        <v>1000</v>
      </c>
    </row>
    <row r="11" spans="1:10" ht="15">
      <c r="A11" t="s">
        <v>15</v>
      </c>
      <c r="B11">
        <v>14000</v>
      </c>
      <c r="C11">
        <v>14000</v>
      </c>
      <c r="D11">
        <v>14000</v>
      </c>
      <c r="E11">
        <v>14000</v>
      </c>
      <c r="F11">
        <v>14000</v>
      </c>
      <c r="G11">
        <v>14000</v>
      </c>
      <c r="H11">
        <v>14000</v>
      </c>
      <c r="I11">
        <v>14000</v>
      </c>
      <c r="J11">
        <v>14000</v>
      </c>
    </row>
    <row r="12" spans="1:10" ht="15">
      <c r="A12" t="s">
        <v>31</v>
      </c>
      <c r="B12">
        <v>15</v>
      </c>
      <c r="C12">
        <v>15</v>
      </c>
      <c r="D12">
        <v>15</v>
      </c>
      <c r="E12">
        <v>15</v>
      </c>
      <c r="F12">
        <v>15</v>
      </c>
      <c r="G12">
        <v>45</v>
      </c>
      <c r="H12">
        <v>15</v>
      </c>
      <c r="I12">
        <v>15</v>
      </c>
      <c r="J12">
        <v>15</v>
      </c>
    </row>
    <row r="13" spans="1:10" ht="15">
      <c r="A13" t="s">
        <v>30</v>
      </c>
      <c r="B13">
        <v>8600</v>
      </c>
      <c r="C13">
        <v>8600</v>
      </c>
      <c r="D13">
        <v>8600</v>
      </c>
      <c r="E13">
        <v>8600</v>
      </c>
      <c r="F13">
        <v>8600</v>
      </c>
      <c r="G13">
        <v>8600</v>
      </c>
      <c r="H13">
        <v>8600</v>
      </c>
      <c r="I13">
        <v>8600</v>
      </c>
      <c r="J13">
        <v>8600</v>
      </c>
    </row>
    <row r="15" spans="1:10" ht="15">
      <c r="A15" t="s">
        <v>17</v>
      </c>
      <c r="B15">
        <f aca="true" t="shared" si="0" ref="B15:J15">B4+B5+B6+B8+B9+B10</f>
        <v>61800</v>
      </c>
      <c r="C15">
        <f t="shared" si="0"/>
        <v>61800</v>
      </c>
      <c r="D15">
        <f t="shared" si="0"/>
        <v>61800</v>
      </c>
      <c r="E15">
        <f t="shared" si="0"/>
        <v>61800</v>
      </c>
      <c r="F15">
        <f t="shared" si="0"/>
        <v>61800</v>
      </c>
      <c r="G15">
        <f t="shared" si="0"/>
        <v>61800</v>
      </c>
      <c r="H15">
        <f t="shared" si="0"/>
        <v>61800</v>
      </c>
      <c r="I15">
        <f t="shared" si="0"/>
        <v>61800</v>
      </c>
      <c r="J15">
        <f t="shared" si="0"/>
        <v>61800</v>
      </c>
    </row>
    <row r="16" spans="1:10" ht="15">
      <c r="A16" t="s">
        <v>23</v>
      </c>
      <c r="B16">
        <f aca="true" t="shared" si="1" ref="B16:J16">B15-B11-B28</f>
        <v>44900</v>
      </c>
      <c r="C16">
        <f t="shared" si="1"/>
        <v>44800</v>
      </c>
      <c r="D16">
        <f t="shared" si="1"/>
        <v>44750</v>
      </c>
      <c r="E16">
        <f>E15-E11-E28</f>
        <v>44700</v>
      </c>
      <c r="F16">
        <f t="shared" si="1"/>
        <v>44600</v>
      </c>
      <c r="G16">
        <f t="shared" si="1"/>
        <v>44500</v>
      </c>
      <c r="H16">
        <f t="shared" si="1"/>
        <v>44400</v>
      </c>
      <c r="I16">
        <f t="shared" si="1"/>
        <v>44300</v>
      </c>
      <c r="J16">
        <f t="shared" si="1"/>
        <v>44150</v>
      </c>
    </row>
    <row r="17" spans="1:10" ht="15">
      <c r="A17" t="s">
        <v>18</v>
      </c>
      <c r="B17">
        <f aca="true" t="shared" si="2" ref="B17:J17">IF((B16-B19)&lt;99000,25+FLOOR(B16-B19,50),B16-B19)</f>
        <v>43925</v>
      </c>
      <c r="C17">
        <f t="shared" si="2"/>
        <v>43825</v>
      </c>
      <c r="D17">
        <f t="shared" si="2"/>
        <v>43475</v>
      </c>
      <c r="E17">
        <f t="shared" si="2"/>
        <v>43425</v>
      </c>
      <c r="F17">
        <f t="shared" si="2"/>
        <v>43325</v>
      </c>
      <c r="G17">
        <f t="shared" si="2"/>
        <v>43225</v>
      </c>
      <c r="H17">
        <f t="shared" si="2"/>
        <v>43125</v>
      </c>
      <c r="I17">
        <f t="shared" si="2"/>
        <v>43025</v>
      </c>
      <c r="J17">
        <f t="shared" si="2"/>
        <v>42875</v>
      </c>
    </row>
    <row r="18" spans="1:10" ht="15">
      <c r="A18" t="s">
        <v>19</v>
      </c>
      <c r="B18">
        <f aca="true" t="shared" si="3" ref="B18:J18">ROUND(IF(B17&lt;B31,B36*B17,B36*B31+IF(B17&lt;B32,(B17-B31)*B37,(B32-B31)*B37+IF(B17&lt;B33,(B17-B32)*B38,(B33-B32)*B38+IF(B17&lt;B34,(B17-B33)*B39,(B34-B33)*B39+IF(B17&lt;B35,(B17-B34)*B40,(B35-B34)*B40+(B17-B35)*B41))))),0)</f>
        <v>8698</v>
      </c>
      <c r="C18">
        <f t="shared" si="3"/>
        <v>8179</v>
      </c>
      <c r="D18">
        <f t="shared" si="3"/>
        <v>7679</v>
      </c>
      <c r="E18">
        <f t="shared" si="3"/>
        <v>7594</v>
      </c>
      <c r="F18">
        <f t="shared" si="3"/>
        <v>7496</v>
      </c>
      <c r="G18">
        <f t="shared" si="3"/>
        <v>7364</v>
      </c>
      <c r="H18">
        <f t="shared" si="3"/>
        <v>7205</v>
      </c>
      <c r="I18">
        <f t="shared" si="3"/>
        <v>7100</v>
      </c>
      <c r="J18">
        <f t="shared" si="3"/>
        <v>6906</v>
      </c>
    </row>
    <row r="19" spans="1:10" ht="15">
      <c r="A19" t="s">
        <v>29</v>
      </c>
      <c r="B19">
        <f>B7+IF(B10&gt;0,IF(B9&gt;0,B10,IF(B10&gt;-B9,B10+B9,0)),0)</f>
        <v>1000</v>
      </c>
      <c r="C19">
        <f>C7+IF(C10&gt;0,IF(C9&gt;0,C10,IF(C10&gt;-C9,C10+C9,0)),0)</f>
        <v>1000</v>
      </c>
      <c r="D19">
        <f>D7+IF(D10&gt;0,IF(D9&gt;0,D10,IF(D10&gt;-D9,D10+D9,0)),0)</f>
        <v>1300</v>
      </c>
      <c r="E19">
        <f>E7+IF(E10&gt;0,IF(E9&gt;0,E10,IF(E10&gt;-E9,E10+E9,0)),0)</f>
        <v>1300</v>
      </c>
      <c r="F19">
        <f>F7+IF(F10&gt;0,IF(F9&gt;0,F10,IF(F10&gt;-F9,F10+F9,0)),0)</f>
        <v>1300</v>
      </c>
      <c r="G19">
        <f>G7+IF(G10&gt;0,IF(G9&gt;0,G10,IF(G10&gt;-G9,G10+G9,0)),0)</f>
        <v>1300</v>
      </c>
      <c r="H19">
        <f>H7+IF(H10&gt;0,IF(H9&gt;0,H10,IF(H10&gt;-H9,H10+H9,0)),0)</f>
        <v>1300</v>
      </c>
      <c r="I19">
        <f>I7+IF(I10&gt;0,IF(I9&gt;0,I10,IF(I10&gt;-I9,I10+I9,0)),0)</f>
        <v>1300</v>
      </c>
      <c r="J19">
        <f>J7+IF(J10&gt;0,IF(J9&gt;0,J10,IF(J10&gt;-J9,J10+J9,0)),0)</f>
        <v>1300</v>
      </c>
    </row>
    <row r="20" spans="1:10" ht="15">
      <c r="A20" t="s">
        <v>28</v>
      </c>
      <c r="B20">
        <f>ROUND(B19*B29,0)</f>
        <v>200</v>
      </c>
      <c r="C20">
        <f>ROUND(C19*C29,0)</f>
        <v>200</v>
      </c>
      <c r="D20">
        <f>ROUND(D19*D29,0)</f>
        <v>195</v>
      </c>
      <c r="E20">
        <f aca="true" t="shared" si="4" ref="E20:J20">ROUND(E19*E29,0)</f>
        <v>195</v>
      </c>
      <c r="F20">
        <f t="shared" si="4"/>
        <v>195</v>
      </c>
      <c r="G20">
        <f t="shared" si="4"/>
        <v>195</v>
      </c>
      <c r="H20">
        <f t="shared" si="4"/>
        <v>195</v>
      </c>
      <c r="I20">
        <f t="shared" si="4"/>
        <v>195</v>
      </c>
      <c r="J20">
        <f t="shared" si="4"/>
        <v>195</v>
      </c>
    </row>
    <row r="21" spans="1:10" ht="15">
      <c r="A21" t="s">
        <v>20</v>
      </c>
      <c r="B21">
        <f>B20+B18-B12</f>
        <v>8883</v>
      </c>
      <c r="C21">
        <f aca="true" t="shared" si="5" ref="C21:J21">C20+C18-C12</f>
        <v>8364</v>
      </c>
      <c r="D21">
        <f t="shared" si="5"/>
        <v>7859</v>
      </c>
      <c r="E21">
        <f t="shared" si="5"/>
        <v>7774</v>
      </c>
      <c r="F21">
        <f t="shared" si="5"/>
        <v>7676</v>
      </c>
      <c r="G21">
        <f t="shared" si="5"/>
        <v>7514</v>
      </c>
      <c r="H21">
        <f t="shared" si="5"/>
        <v>7385</v>
      </c>
      <c r="I21">
        <f t="shared" si="5"/>
        <v>7280</v>
      </c>
      <c r="J21">
        <f t="shared" si="5"/>
        <v>7086</v>
      </c>
    </row>
    <row r="22" spans="1:10" ht="15">
      <c r="A22" t="s">
        <v>21</v>
      </c>
      <c r="B22">
        <f>B21-B13</f>
        <v>283</v>
      </c>
      <c r="C22">
        <f aca="true" t="shared" si="6" ref="C22:J22">C21-C13</f>
        <v>-236</v>
      </c>
      <c r="D22">
        <f t="shared" si="6"/>
        <v>-741</v>
      </c>
      <c r="E22">
        <f t="shared" si="6"/>
        <v>-826</v>
      </c>
      <c r="F22">
        <f t="shared" si="6"/>
        <v>-924</v>
      </c>
      <c r="G22">
        <f t="shared" si="6"/>
        <v>-1086</v>
      </c>
      <c r="H22">
        <f t="shared" si="6"/>
        <v>-1215</v>
      </c>
      <c r="I22">
        <f t="shared" si="6"/>
        <v>-1320</v>
      </c>
      <c r="J22">
        <f t="shared" si="6"/>
        <v>-1514</v>
      </c>
    </row>
    <row r="28" spans="1:10" ht="15">
      <c r="A28" t="s">
        <v>16</v>
      </c>
      <c r="B28">
        <v>2900</v>
      </c>
      <c r="C28">
        <v>3000</v>
      </c>
      <c r="D28">
        <v>3050</v>
      </c>
      <c r="E28">
        <v>3100</v>
      </c>
      <c r="F28">
        <v>3200</v>
      </c>
      <c r="G28">
        <v>3300</v>
      </c>
      <c r="H28">
        <v>3400</v>
      </c>
      <c r="I28">
        <v>3500</v>
      </c>
      <c r="J28">
        <v>3650</v>
      </c>
    </row>
    <row r="29" spans="1:10" ht="15">
      <c r="A29" t="s">
        <v>27</v>
      </c>
      <c r="B29" s="4">
        <v>0.2</v>
      </c>
      <c r="C29" s="4">
        <v>0.2</v>
      </c>
      <c r="D29" s="4">
        <v>0.15</v>
      </c>
      <c r="E29" s="4">
        <v>0.15</v>
      </c>
      <c r="F29" s="4">
        <v>0.15</v>
      </c>
      <c r="G29" s="4">
        <v>0.15</v>
      </c>
      <c r="H29" s="4">
        <v>0.15</v>
      </c>
      <c r="I29" s="4">
        <v>0.15</v>
      </c>
      <c r="J29" s="4">
        <v>0.15</v>
      </c>
    </row>
    <row r="30" spans="1:10" ht="15">
      <c r="A30" t="s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5">
      <c r="A31" t="s">
        <v>2</v>
      </c>
      <c r="B31">
        <v>27050</v>
      </c>
      <c r="C31">
        <v>6000</v>
      </c>
      <c r="D31">
        <v>7000</v>
      </c>
      <c r="E31">
        <v>7150</v>
      </c>
      <c r="F31">
        <v>7300</v>
      </c>
      <c r="G31">
        <v>7550</v>
      </c>
      <c r="H31">
        <v>7825</v>
      </c>
      <c r="I31">
        <v>8025</v>
      </c>
      <c r="J31">
        <v>8350</v>
      </c>
    </row>
    <row r="32" spans="1:10" ht="15">
      <c r="A32" t="s">
        <v>4</v>
      </c>
      <c r="B32">
        <v>65550</v>
      </c>
      <c r="C32">
        <v>27950</v>
      </c>
      <c r="D32">
        <v>28400</v>
      </c>
      <c r="E32">
        <v>29050</v>
      </c>
      <c r="F32">
        <v>29700</v>
      </c>
      <c r="G32">
        <v>30650</v>
      </c>
      <c r="H32">
        <v>31850</v>
      </c>
      <c r="I32">
        <v>32550</v>
      </c>
      <c r="J32">
        <v>33950</v>
      </c>
    </row>
    <row r="33" spans="1:10" ht="15">
      <c r="A33" t="s">
        <v>6</v>
      </c>
      <c r="B33">
        <v>136750</v>
      </c>
      <c r="C33">
        <v>67700</v>
      </c>
      <c r="D33">
        <v>68800</v>
      </c>
      <c r="E33">
        <v>70350</v>
      </c>
      <c r="F33">
        <v>71950</v>
      </c>
      <c r="G33">
        <v>74200</v>
      </c>
      <c r="H33">
        <v>77100</v>
      </c>
      <c r="I33">
        <v>78850</v>
      </c>
      <c r="J33">
        <v>82250</v>
      </c>
    </row>
    <row r="34" spans="1:10" ht="15">
      <c r="A34" t="s">
        <v>8</v>
      </c>
      <c r="B34">
        <v>297350</v>
      </c>
      <c r="C34">
        <v>141250</v>
      </c>
      <c r="D34">
        <v>143500</v>
      </c>
      <c r="E34">
        <v>146750</v>
      </c>
      <c r="F34">
        <v>150150</v>
      </c>
      <c r="G34">
        <v>154800</v>
      </c>
      <c r="H34">
        <v>160850</v>
      </c>
      <c r="I34">
        <v>164550</v>
      </c>
      <c r="J34">
        <v>171550</v>
      </c>
    </row>
    <row r="35" spans="1:10" ht="15">
      <c r="A35" t="s">
        <v>9</v>
      </c>
      <c r="B35">
        <v>500000</v>
      </c>
      <c r="C35">
        <v>307050</v>
      </c>
      <c r="D35">
        <v>311950</v>
      </c>
      <c r="E35">
        <v>319100</v>
      </c>
      <c r="F35">
        <v>326450</v>
      </c>
      <c r="G35">
        <v>336550</v>
      </c>
      <c r="H35">
        <v>349700</v>
      </c>
      <c r="I35">
        <v>357700</v>
      </c>
      <c r="J35">
        <v>372950</v>
      </c>
    </row>
    <row r="36" spans="1:10" ht="15">
      <c r="A36" t="s">
        <v>1</v>
      </c>
      <c r="B36" s="5">
        <v>0.15</v>
      </c>
      <c r="C36" s="1">
        <v>0.1</v>
      </c>
      <c r="D36" s="1">
        <v>0.1</v>
      </c>
      <c r="E36" s="1">
        <v>0.1</v>
      </c>
      <c r="F36" s="1">
        <v>0.1</v>
      </c>
      <c r="G36" s="1">
        <v>0.1</v>
      </c>
      <c r="H36" s="1">
        <v>0.1</v>
      </c>
      <c r="I36" s="1">
        <v>0.1</v>
      </c>
      <c r="J36" s="1">
        <v>0.1</v>
      </c>
    </row>
    <row r="37" spans="1:10" ht="15">
      <c r="A37" t="s">
        <v>3</v>
      </c>
      <c r="B37" s="5">
        <v>0.275</v>
      </c>
      <c r="C37" s="1">
        <v>0.15</v>
      </c>
      <c r="D37" s="1">
        <v>0.15</v>
      </c>
      <c r="E37" s="1">
        <v>0.15</v>
      </c>
      <c r="F37" s="1">
        <v>0.15</v>
      </c>
      <c r="G37" s="1">
        <v>0.15</v>
      </c>
      <c r="H37" s="1">
        <v>0.15</v>
      </c>
      <c r="I37" s="1">
        <v>0.15</v>
      </c>
      <c r="J37" s="1">
        <v>0.15</v>
      </c>
    </row>
    <row r="38" spans="1:10" ht="15">
      <c r="A38" t="s">
        <v>5</v>
      </c>
      <c r="B38" s="5">
        <v>0.305</v>
      </c>
      <c r="C38" s="1">
        <v>0.27</v>
      </c>
      <c r="D38" s="1">
        <v>0.25</v>
      </c>
      <c r="E38" s="1">
        <v>0.25</v>
      </c>
      <c r="F38" s="1">
        <v>0.25</v>
      </c>
      <c r="G38" s="1">
        <v>0.25</v>
      </c>
      <c r="H38" s="1">
        <v>0.25</v>
      </c>
      <c r="I38" s="1">
        <v>0.25</v>
      </c>
      <c r="J38" s="1">
        <v>0.25</v>
      </c>
    </row>
    <row r="39" spans="1:10" ht="15">
      <c r="A39" t="s">
        <v>7</v>
      </c>
      <c r="B39" s="5">
        <v>0.355</v>
      </c>
      <c r="C39" s="1">
        <v>0.3</v>
      </c>
      <c r="D39" s="1">
        <v>0.28</v>
      </c>
      <c r="E39" s="1">
        <v>0.28</v>
      </c>
      <c r="F39" s="1">
        <v>0.28</v>
      </c>
      <c r="G39" s="1">
        <v>0.28</v>
      </c>
      <c r="H39" s="1">
        <v>0.28</v>
      </c>
      <c r="I39" s="1">
        <v>0.28</v>
      </c>
      <c r="J39" s="1">
        <v>0.28</v>
      </c>
    </row>
    <row r="40" spans="1:10" ht="15">
      <c r="A40" t="s">
        <v>10</v>
      </c>
      <c r="B40" s="5">
        <v>0.391</v>
      </c>
      <c r="C40" s="1">
        <v>0.35</v>
      </c>
      <c r="D40" s="1">
        <v>0.33</v>
      </c>
      <c r="E40" s="1">
        <v>0.33</v>
      </c>
      <c r="F40" s="1">
        <v>0.33</v>
      </c>
      <c r="G40" s="1">
        <v>0.33</v>
      </c>
      <c r="H40" s="1">
        <v>0.33</v>
      </c>
      <c r="I40" s="1">
        <v>0.33</v>
      </c>
      <c r="J40" s="1">
        <v>0.33</v>
      </c>
    </row>
    <row r="41" spans="1:10" ht="15">
      <c r="A41" t="s">
        <v>11</v>
      </c>
      <c r="B41" s="5">
        <v>0.391</v>
      </c>
      <c r="C41" s="2">
        <v>0.386</v>
      </c>
      <c r="D41" s="1">
        <v>0.35</v>
      </c>
      <c r="E41" s="1">
        <v>0.35</v>
      </c>
      <c r="F41" s="1">
        <v>0.35</v>
      </c>
      <c r="G41" s="1">
        <v>0.35</v>
      </c>
      <c r="H41" s="1">
        <v>0.35</v>
      </c>
      <c r="I41" s="1">
        <v>0.35</v>
      </c>
      <c r="J41" s="1">
        <v>0.35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tcashin</dc:creator>
  <cp:keywords/>
  <dc:description/>
  <cp:lastModifiedBy>tcashin</cp:lastModifiedBy>
  <dcterms:created xsi:type="dcterms:W3CDTF">2009-02-09T21:41:40Z</dcterms:created>
  <dcterms:modified xsi:type="dcterms:W3CDTF">2009-02-16T22:48:52Z</dcterms:modified>
  <cp:category/>
  <cp:version/>
  <cp:contentType/>
  <cp:contentStatus/>
</cp:coreProperties>
</file>